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Tilldelning 2024 kommunikationen\LListorna statistik klara\"/>
    </mc:Choice>
  </mc:AlternateContent>
  <xr:revisionPtr revIDLastSave="0" documentId="13_ncr:1_{7FDDFFE0-BEAB-4852-BBFF-49EA2530FF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ata och diagr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/>
  <c r="I6" i="1"/>
  <c r="J6" i="1"/>
  <c r="I7" i="1"/>
  <c r="J7" i="1"/>
  <c r="N4" i="1" s="1"/>
  <c r="I8" i="1"/>
  <c r="J8" i="1"/>
  <c r="O4" i="1" s="1"/>
  <c r="I9" i="1"/>
  <c r="J9" i="1"/>
  <c r="I10" i="1"/>
  <c r="J10" i="1"/>
  <c r="I11" i="1"/>
  <c r="J11" i="1"/>
  <c r="N5" i="1" s="1"/>
  <c r="I12" i="1"/>
  <c r="J12" i="1"/>
  <c r="O5" i="1" s="1"/>
  <c r="I13" i="1"/>
  <c r="J13" i="1"/>
  <c r="P5" i="1" s="1"/>
  <c r="I14" i="1"/>
  <c r="J14" i="1"/>
  <c r="M6" i="1" s="1"/>
  <c r="I15" i="1"/>
  <c r="J15" i="1"/>
  <c r="I16" i="1"/>
  <c r="J16" i="1"/>
  <c r="I17" i="1"/>
  <c r="J17" i="1"/>
  <c r="P6" i="1" s="1"/>
  <c r="J2" i="1"/>
  <c r="I2" i="1"/>
  <c r="N3" i="1"/>
  <c r="O3" i="1"/>
  <c r="P3" i="1"/>
  <c r="M4" i="1"/>
  <c r="P4" i="1"/>
  <c r="M5" i="1"/>
  <c r="N6" i="1"/>
  <c r="O6" i="1"/>
  <c r="M3" i="1" l="1"/>
  <c r="D21" i="1"/>
  <c r="J21" i="1" s="1"/>
  <c r="C21" i="1"/>
  <c r="I21" i="1" s="1"/>
  <c r="D20" i="1"/>
  <c r="J20" i="1" s="1"/>
  <c r="C20" i="1"/>
  <c r="I20" i="1" s="1"/>
  <c r="D19" i="1"/>
  <c r="J19" i="1" s="1"/>
  <c r="C19" i="1"/>
  <c r="I19" i="1" s="1"/>
  <c r="D18" i="1"/>
  <c r="J18" i="1" s="1"/>
  <c r="C18" i="1"/>
  <c r="I18" i="1" s="1"/>
</calcChain>
</file>

<file path=xl/sharedStrings.xml><?xml version="1.0" encoding="utf-8"?>
<sst xmlns="http://schemas.openxmlformats.org/spreadsheetml/2006/main" count="18" uniqueCount="9">
  <si>
    <t>Sökt belopp</t>
  </si>
  <si>
    <t>Tilldelad belopp</t>
  </si>
  <si>
    <t>Ekonomisk förening</t>
  </si>
  <si>
    <t>Företag</t>
  </si>
  <si>
    <t>Kommun</t>
  </si>
  <si>
    <t>Kommunalt bolag</t>
  </si>
  <si>
    <t>Totalt</t>
  </si>
  <si>
    <t>Sökt belopp mkr</t>
  </si>
  <si>
    <t>Tilldelad belopp mkr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</si>
</sst>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9" fontId="0" fillId="0" borderId="0" xfId="1" applyFont="1"/>
    <xf numFmtId="6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Andel</a:t>
            </a:r>
            <a:r>
              <a:rPr lang="en-US" baseline="0"/>
              <a:t> tilldelat belopp i relation till ansökt belopp per organisationstyp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och diagram'!$M$2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och diagram'!$L$3:$L$6</c:f>
              <c:strCache>
                <c:ptCount val="4"/>
                <c:pt idx="0">
                  <c:v>Ekonomisk förening</c:v>
                </c:pt>
                <c:pt idx="1">
                  <c:v>Företag</c:v>
                </c:pt>
                <c:pt idx="2">
                  <c:v>Kommun</c:v>
                </c:pt>
                <c:pt idx="3">
                  <c:v>Kommunalt bolag</c:v>
                </c:pt>
              </c:strCache>
            </c:strRef>
          </c:cat>
          <c:val>
            <c:numRef>
              <c:f>'Data och diagram'!$M$3:$M$6</c:f>
              <c:numCache>
                <c:formatCode>0%</c:formatCode>
                <c:ptCount val="4"/>
                <c:pt idx="0">
                  <c:v>9.8891992146001403E-2</c:v>
                </c:pt>
                <c:pt idx="1">
                  <c:v>0.24142759340675263</c:v>
                </c:pt>
                <c:pt idx="2">
                  <c:v>0.11970944877074696</c:v>
                </c:pt>
                <c:pt idx="3">
                  <c:v>8.6041153699572909E-2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9-454C-911D-4FB2399A5A0B}"/>
            </c:ext>
          </c:extLst>
        </c:ser>
        <c:ser>
          <c:idx val="1"/>
          <c:order val="1"/>
          <c:tx>
            <c:strRef>
              <c:f>'Data och diagram'!$N$2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och diagram'!$L$3:$L$6</c:f>
              <c:strCache>
                <c:ptCount val="4"/>
                <c:pt idx="0">
                  <c:v>Ekonomisk förening</c:v>
                </c:pt>
                <c:pt idx="1">
                  <c:v>Företag</c:v>
                </c:pt>
                <c:pt idx="2">
                  <c:v>Kommun</c:v>
                </c:pt>
                <c:pt idx="3">
                  <c:v>Kommunalt bolag</c:v>
                </c:pt>
              </c:strCache>
            </c:strRef>
          </c:cat>
          <c:val>
            <c:numRef>
              <c:f>'Data och diagram'!$N$3:$N$6</c:f>
              <c:numCache>
                <c:formatCode>0%</c:formatCode>
                <c:ptCount val="4"/>
                <c:pt idx="0">
                  <c:v>0.39446570361141203</c:v>
                </c:pt>
                <c:pt idx="1">
                  <c:v>0.32401082996651204</c:v>
                </c:pt>
                <c:pt idx="2">
                  <c:v>0.66069280112758111</c:v>
                </c:pt>
                <c:pt idx="3">
                  <c:v>0.4255132543613655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9-454C-911D-4FB2399A5A0B}"/>
            </c:ext>
          </c:extLst>
        </c:ser>
        <c:ser>
          <c:idx val="2"/>
          <c:order val="2"/>
          <c:tx>
            <c:strRef>
              <c:f>'Data och diagram'!$O$2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och diagram'!$L$3:$L$6</c:f>
              <c:strCache>
                <c:ptCount val="4"/>
                <c:pt idx="0">
                  <c:v>Ekonomisk förening</c:v>
                </c:pt>
                <c:pt idx="1">
                  <c:v>Företag</c:v>
                </c:pt>
                <c:pt idx="2">
                  <c:v>Kommun</c:v>
                </c:pt>
                <c:pt idx="3">
                  <c:v>Kommunalt bolag</c:v>
                </c:pt>
              </c:strCache>
            </c:strRef>
          </c:cat>
          <c:val>
            <c:numRef>
              <c:f>'Data och diagram'!$O$3:$O$6</c:f>
              <c:numCache>
                <c:formatCode>0%</c:formatCode>
                <c:ptCount val="4"/>
                <c:pt idx="0">
                  <c:v>0.81173984222832973</c:v>
                </c:pt>
                <c:pt idx="1">
                  <c:v>0.23959744594045895</c:v>
                </c:pt>
                <c:pt idx="2">
                  <c:v>0.91910315701541223</c:v>
                </c:pt>
                <c:pt idx="3">
                  <c:v>0.76660193520211528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9-454C-911D-4FB2399A5A0B}"/>
            </c:ext>
          </c:extLst>
        </c:ser>
        <c:ser>
          <c:idx val="3"/>
          <c:order val="3"/>
          <c:tx>
            <c:strRef>
              <c:f>'Data och diagram'!$P$2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och diagram'!$L$3:$L$6</c:f>
              <c:strCache>
                <c:ptCount val="4"/>
                <c:pt idx="0">
                  <c:v>Ekonomisk förening</c:v>
                </c:pt>
                <c:pt idx="1">
                  <c:v>Företag</c:v>
                </c:pt>
                <c:pt idx="2">
                  <c:v>Kommun</c:v>
                </c:pt>
                <c:pt idx="3">
                  <c:v>Kommunalt bolag</c:v>
                </c:pt>
              </c:strCache>
            </c:strRef>
          </c:cat>
          <c:val>
            <c:numRef>
              <c:f>'Data och diagram'!$P$3:$P$6</c:f>
              <c:numCache>
                <c:formatCode>0%</c:formatCode>
                <c:ptCount val="4"/>
                <c:pt idx="0">
                  <c:v>0.92313670727350428</c:v>
                </c:pt>
                <c:pt idx="1">
                  <c:v>0.43324971275383617</c:v>
                </c:pt>
                <c:pt idx="2">
                  <c:v>0.5070691640428171</c:v>
                </c:pt>
                <c:pt idx="3">
                  <c:v>0.50124232857424089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9-454C-911D-4FB2399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414159"/>
        <c:axId val="1511405375"/>
      </c:barChart>
      <c:catAx>
        <c:axId val="151141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11405375"/>
        <c:crosses val="autoZero"/>
        <c:auto val="1"/>
        <c:lblAlgn val="ctr"/>
        <c:lblOffset val="100"/>
        <c:noMultiLvlLbl val="0"/>
      </c:catAx>
      <c:valAx>
        <c:axId val="151140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1141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180974</xdr:rowOff>
    </xdr:from>
    <xdr:to>
      <xdr:col>24</xdr:col>
      <xdr:colOff>342900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8E24C9-9B30-4705-89BA-1B1E87173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="70" zoomScaleNormal="70" workbookViewId="0">
      <selection activeCell="D29" sqref="D29"/>
    </sheetView>
  </sheetViews>
  <sheetFormatPr defaultRowHeight="15" x14ac:dyDescent="0.25"/>
  <cols>
    <col min="3" max="3" width="12.85546875" bestFit="1" customWidth="1"/>
    <col min="4" max="4" width="15.5703125" bestFit="1" customWidth="1"/>
    <col min="7" max="7" width="15.42578125" customWidth="1"/>
    <col min="9" max="9" width="16.42578125" customWidth="1"/>
    <col min="10" max="10" width="18.7109375" customWidth="1"/>
    <col min="11" max="11" width="12.7109375" bestFit="1" customWidth="1"/>
    <col min="12" max="12" width="18.85546875" bestFit="1" customWidth="1"/>
    <col min="15" max="15" width="11" bestFit="1" customWidth="1"/>
  </cols>
  <sheetData>
    <row r="1" spans="1:16" x14ac:dyDescent="0.25">
      <c r="C1" t="s">
        <v>0</v>
      </c>
      <c r="D1" t="s">
        <v>1</v>
      </c>
      <c r="I1" t="s">
        <v>7</v>
      </c>
      <c r="J1" t="s">
        <v>8</v>
      </c>
    </row>
    <row r="2" spans="1:16" x14ac:dyDescent="0.25">
      <c r="A2" t="s">
        <v>2</v>
      </c>
      <c r="B2">
        <v>2021</v>
      </c>
      <c r="C2" s="1">
        <v>104596912</v>
      </c>
      <c r="D2" s="1">
        <v>10343797</v>
      </c>
      <c r="G2" t="s">
        <v>2</v>
      </c>
      <c r="H2">
        <v>2021</v>
      </c>
      <c r="I2" s="1">
        <f>C2/1000000</f>
        <v>104.596912</v>
      </c>
      <c r="J2" s="1">
        <f>D2/1000000</f>
        <v>10.343797</v>
      </c>
      <c r="M2">
        <v>2021</v>
      </c>
      <c r="N2">
        <v>2022</v>
      </c>
      <c r="O2">
        <v>2023</v>
      </c>
      <c r="P2">
        <v>2024</v>
      </c>
    </row>
    <row r="3" spans="1:16" x14ac:dyDescent="0.25">
      <c r="B3">
        <v>2022</v>
      </c>
      <c r="C3" s="1">
        <v>34354069</v>
      </c>
      <c r="D3" s="1">
        <v>13551502</v>
      </c>
      <c r="H3">
        <v>2022</v>
      </c>
      <c r="I3" s="1">
        <f t="shared" ref="I3:I21" si="0">C3/1000000</f>
        <v>34.354069000000003</v>
      </c>
      <c r="J3" s="1">
        <f t="shared" ref="J3:J21" si="1">D3/1000000</f>
        <v>13.551501999999999</v>
      </c>
      <c r="L3" t="s">
        <v>2</v>
      </c>
      <c r="M3" s="2">
        <f>J2/I2</f>
        <v>9.8891992146001403E-2</v>
      </c>
      <c r="N3" s="2">
        <f>J3/I3</f>
        <v>0.39446570361141203</v>
      </c>
      <c r="O3" s="2">
        <f>J4/I4</f>
        <v>0.81173984222832973</v>
      </c>
      <c r="P3" s="2">
        <f>J5/I5</f>
        <v>0.92313670727350428</v>
      </c>
    </row>
    <row r="4" spans="1:16" x14ac:dyDescent="0.25">
      <c r="B4">
        <v>2023</v>
      </c>
      <c r="C4" s="1">
        <v>31833852</v>
      </c>
      <c r="D4" s="1">
        <v>25840806</v>
      </c>
      <c r="H4">
        <v>2023</v>
      </c>
      <c r="I4" s="1">
        <f t="shared" si="0"/>
        <v>31.833852</v>
      </c>
      <c r="J4" s="1">
        <f t="shared" si="1"/>
        <v>25.840806000000001</v>
      </c>
      <c r="L4" t="s">
        <v>3</v>
      </c>
      <c r="M4" s="2">
        <f>J6/I6</f>
        <v>0.24142759340675263</v>
      </c>
      <c r="N4" s="2">
        <f>J7/I7</f>
        <v>0.32401082996651204</v>
      </c>
      <c r="O4" s="2">
        <f>J8/I8</f>
        <v>0.23959744594045895</v>
      </c>
      <c r="P4" s="2">
        <f>J9/I9</f>
        <v>0.43324971275383617</v>
      </c>
    </row>
    <row r="5" spans="1:16" x14ac:dyDescent="0.25">
      <c r="B5">
        <v>2024</v>
      </c>
      <c r="C5" s="1">
        <v>26985521</v>
      </c>
      <c r="D5" s="1">
        <v>24911325</v>
      </c>
      <c r="H5">
        <v>2024</v>
      </c>
      <c r="I5" s="1">
        <f t="shared" si="0"/>
        <v>26.985520999999999</v>
      </c>
      <c r="J5" s="1">
        <f t="shared" si="1"/>
        <v>24.911325000000001</v>
      </c>
      <c r="L5" t="s">
        <v>4</v>
      </c>
      <c r="M5" s="2">
        <f>J10/I10</f>
        <v>0.11970944877074696</v>
      </c>
      <c r="N5" s="2">
        <f>J11/I11</f>
        <v>0.66069280112758111</v>
      </c>
      <c r="O5" s="2">
        <f>J12/I12</f>
        <v>0.91910315701541223</v>
      </c>
      <c r="P5" s="2">
        <f>J13/I13</f>
        <v>0.5070691640428171</v>
      </c>
    </row>
    <row r="6" spans="1:16" x14ac:dyDescent="0.25">
      <c r="A6" t="s">
        <v>3</v>
      </c>
      <c r="B6">
        <v>2021</v>
      </c>
      <c r="C6" s="1">
        <v>5618684173</v>
      </c>
      <c r="D6" s="1">
        <v>1356505398</v>
      </c>
      <c r="G6" t="s">
        <v>3</v>
      </c>
      <c r="H6">
        <v>2021</v>
      </c>
      <c r="I6" s="1">
        <f t="shared" si="0"/>
        <v>5618.6841729999996</v>
      </c>
      <c r="J6" s="1">
        <f t="shared" si="1"/>
        <v>1356.505398</v>
      </c>
      <c r="L6" t="s">
        <v>5</v>
      </c>
      <c r="M6" s="2">
        <f>J14/I14</f>
        <v>8.6041153699572909E-2</v>
      </c>
      <c r="N6" s="2">
        <f>J15/I15</f>
        <v>0.4255132543613655</v>
      </c>
      <c r="O6" s="2">
        <f>J16/I16</f>
        <v>0.76660193520211528</v>
      </c>
      <c r="P6" s="2">
        <f>J17/I17</f>
        <v>0.50124232857424089</v>
      </c>
    </row>
    <row r="7" spans="1:16" x14ac:dyDescent="0.25">
      <c r="B7">
        <v>2022</v>
      </c>
      <c r="C7" s="1">
        <v>2996549986</v>
      </c>
      <c r="D7" s="1">
        <v>970914648</v>
      </c>
      <c r="H7">
        <v>2022</v>
      </c>
      <c r="I7" s="1">
        <f t="shared" si="0"/>
        <v>2996.549986</v>
      </c>
      <c r="J7" s="1">
        <f t="shared" si="1"/>
        <v>970.91464800000006</v>
      </c>
    </row>
    <row r="8" spans="1:16" x14ac:dyDescent="0.25">
      <c r="B8">
        <v>2023</v>
      </c>
      <c r="C8" s="1">
        <v>2661016116</v>
      </c>
      <c r="D8" s="1">
        <v>637572665</v>
      </c>
      <c r="H8">
        <v>2023</v>
      </c>
      <c r="I8" s="1">
        <f t="shared" si="0"/>
        <v>2661.0161159999998</v>
      </c>
      <c r="J8" s="1">
        <f t="shared" si="1"/>
        <v>637.57266500000003</v>
      </c>
      <c r="M8" s="3"/>
    </row>
    <row r="9" spans="1:16" x14ac:dyDescent="0.25">
      <c r="B9">
        <v>2024</v>
      </c>
      <c r="C9" s="1">
        <v>1127377980</v>
      </c>
      <c r="D9" s="1">
        <v>488436186</v>
      </c>
      <c r="H9">
        <v>2024</v>
      </c>
      <c r="I9" s="1">
        <f t="shared" si="0"/>
        <v>1127.37798</v>
      </c>
      <c r="J9" s="1">
        <f t="shared" si="1"/>
        <v>488.43618600000002</v>
      </c>
    </row>
    <row r="10" spans="1:16" x14ac:dyDescent="0.25">
      <c r="A10" t="s">
        <v>4</v>
      </c>
      <c r="B10">
        <v>2021</v>
      </c>
      <c r="C10" s="1">
        <v>532122340</v>
      </c>
      <c r="D10" s="1">
        <v>63700072</v>
      </c>
      <c r="G10" t="s">
        <v>4</v>
      </c>
      <c r="H10">
        <v>2021</v>
      </c>
      <c r="I10" s="1">
        <f t="shared" si="0"/>
        <v>532.12234000000001</v>
      </c>
      <c r="J10" s="1">
        <f t="shared" si="1"/>
        <v>63.700071999999999</v>
      </c>
    </row>
    <row r="11" spans="1:16" x14ac:dyDescent="0.25">
      <c r="B11">
        <v>2022</v>
      </c>
      <c r="C11" s="1">
        <v>158190649</v>
      </c>
      <c r="D11" s="1">
        <v>104515423</v>
      </c>
      <c r="H11">
        <v>2022</v>
      </c>
      <c r="I11" s="1">
        <f t="shared" si="0"/>
        <v>158.19064900000001</v>
      </c>
      <c r="J11" s="1">
        <f t="shared" si="1"/>
        <v>104.515423</v>
      </c>
    </row>
    <row r="12" spans="1:16" x14ac:dyDescent="0.25">
      <c r="B12">
        <v>2023</v>
      </c>
      <c r="C12" s="1">
        <v>210649716</v>
      </c>
      <c r="D12" s="1">
        <v>193608819</v>
      </c>
      <c r="H12">
        <v>2023</v>
      </c>
      <c r="I12" s="1">
        <f t="shared" si="0"/>
        <v>210.64971600000001</v>
      </c>
      <c r="J12" s="1">
        <f t="shared" si="1"/>
        <v>193.60881900000001</v>
      </c>
      <c r="M12" s="3"/>
    </row>
    <row r="13" spans="1:16" x14ac:dyDescent="0.25">
      <c r="B13">
        <v>2024</v>
      </c>
      <c r="C13" s="1">
        <v>170865677</v>
      </c>
      <c r="D13" s="1">
        <v>86640716</v>
      </c>
      <c r="H13">
        <v>2024</v>
      </c>
      <c r="I13" s="1">
        <f t="shared" si="0"/>
        <v>170.86567700000001</v>
      </c>
      <c r="J13" s="1">
        <f t="shared" si="1"/>
        <v>86.640715999999998</v>
      </c>
    </row>
    <row r="14" spans="1:16" x14ac:dyDescent="0.25">
      <c r="A14" t="s">
        <v>5</v>
      </c>
      <c r="B14">
        <v>2021</v>
      </c>
      <c r="C14" s="1">
        <v>1179072951</v>
      </c>
      <c r="D14" s="1">
        <v>101448797</v>
      </c>
      <c r="G14" t="s">
        <v>5</v>
      </c>
      <c r="H14">
        <v>2021</v>
      </c>
      <c r="I14" s="1">
        <f t="shared" si="0"/>
        <v>1179.0729510000001</v>
      </c>
      <c r="J14" s="1">
        <f t="shared" si="1"/>
        <v>101.448797</v>
      </c>
    </row>
    <row r="15" spans="1:16" x14ac:dyDescent="0.25">
      <c r="B15">
        <v>2022</v>
      </c>
      <c r="C15" s="1">
        <v>365628895</v>
      </c>
      <c r="D15" s="1">
        <v>155579941</v>
      </c>
      <c r="H15">
        <v>2022</v>
      </c>
      <c r="I15" s="1">
        <f t="shared" si="0"/>
        <v>365.628895</v>
      </c>
      <c r="J15" s="1">
        <f t="shared" si="1"/>
        <v>155.57994099999999</v>
      </c>
    </row>
    <row r="16" spans="1:16" x14ac:dyDescent="0.25">
      <c r="B16">
        <v>2023</v>
      </c>
      <c r="C16" s="1">
        <v>474886521</v>
      </c>
      <c r="D16" s="1">
        <v>364048926</v>
      </c>
      <c r="H16">
        <v>2023</v>
      </c>
      <c r="I16" s="1">
        <f t="shared" si="0"/>
        <v>474.88652100000002</v>
      </c>
      <c r="J16" s="1">
        <f t="shared" si="1"/>
        <v>364.04892599999999</v>
      </c>
      <c r="M16" s="3"/>
    </row>
    <row r="17" spans="1:10" x14ac:dyDescent="0.25">
      <c r="B17">
        <v>2024</v>
      </c>
      <c r="C17" s="1">
        <v>424826017</v>
      </c>
      <c r="D17" s="1">
        <v>212940782</v>
      </c>
      <c r="H17">
        <v>2024</v>
      </c>
      <c r="I17" s="1">
        <f t="shared" si="0"/>
        <v>424.82601699999998</v>
      </c>
      <c r="J17" s="1">
        <f t="shared" si="1"/>
        <v>212.94078200000001</v>
      </c>
    </row>
    <row r="18" spans="1:10" x14ac:dyDescent="0.25">
      <c r="A18" t="s">
        <v>6</v>
      </c>
      <c r="B18">
        <v>2021</v>
      </c>
      <c r="C18" s="1">
        <f>(C2+C6+C10+C14)</f>
        <v>7434476376</v>
      </c>
      <c r="D18" s="1">
        <f>(D2+D6+D10+D14)</f>
        <v>1531998064</v>
      </c>
      <c r="G18" t="s">
        <v>6</v>
      </c>
      <c r="H18">
        <v>2021</v>
      </c>
      <c r="I18" s="1">
        <f t="shared" si="0"/>
        <v>7434.4763759999996</v>
      </c>
      <c r="J18" s="1">
        <f t="shared" si="1"/>
        <v>1531.9980640000001</v>
      </c>
    </row>
    <row r="19" spans="1:10" x14ac:dyDescent="0.25">
      <c r="B19">
        <v>2022</v>
      </c>
      <c r="C19" s="1">
        <f t="shared" ref="C19:D19" si="2">(C3+C7+C11+C15)</f>
        <v>3554723599</v>
      </c>
      <c r="D19" s="1">
        <f t="shared" si="2"/>
        <v>1244561514</v>
      </c>
      <c r="H19">
        <v>2022</v>
      </c>
      <c r="I19" s="1">
        <f t="shared" si="0"/>
        <v>3554.7235989999999</v>
      </c>
      <c r="J19" s="1">
        <f t="shared" si="1"/>
        <v>1244.561514</v>
      </c>
    </row>
    <row r="20" spans="1:10" x14ac:dyDescent="0.25">
      <c r="B20">
        <v>2023</v>
      </c>
      <c r="C20" s="1">
        <f t="shared" ref="C20:D20" si="3">(C4+C8+C12+C16)</f>
        <v>3378386205</v>
      </c>
      <c r="D20" s="1">
        <f t="shared" si="3"/>
        <v>1221071216</v>
      </c>
      <c r="H20">
        <v>2023</v>
      </c>
      <c r="I20" s="1">
        <f t="shared" si="0"/>
        <v>3378.3862049999998</v>
      </c>
      <c r="J20" s="1">
        <f t="shared" si="1"/>
        <v>1221.071216</v>
      </c>
    </row>
    <row r="21" spans="1:10" x14ac:dyDescent="0.25">
      <c r="B21">
        <v>2024</v>
      </c>
      <c r="C21" s="1">
        <f t="shared" ref="C21:D21" si="4">(C5+C9+C13+C17)</f>
        <v>1750055195</v>
      </c>
      <c r="D21" s="1">
        <f t="shared" si="4"/>
        <v>812929009</v>
      </c>
      <c r="H21">
        <v>2024</v>
      </c>
      <c r="I21" s="1">
        <f t="shared" si="0"/>
        <v>1750.0551949999999</v>
      </c>
      <c r="J21" s="1">
        <f t="shared" si="1"/>
        <v>812.92900899999995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 och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Stjepanovic</dc:creator>
  <cp:lastModifiedBy>Ingeborg Löfgren</cp:lastModifiedBy>
  <dcterms:created xsi:type="dcterms:W3CDTF">2015-06-05T18:17:20Z</dcterms:created>
  <dcterms:modified xsi:type="dcterms:W3CDTF">2024-11-26T08:42:20Z</dcterms:modified>
</cp:coreProperties>
</file>